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laureateaus-my.sharepoint.com/personal/ahudson_laureate_net_au/Documents/"/>
    </mc:Choice>
  </mc:AlternateContent>
  <bookViews>
    <workbookView xWindow="0" yWindow="0" windowWidth="18960" windowHeight="6810"/>
  </bookViews>
  <sheets>
    <sheet name="2017 Int Pricelist" sheetId="6" r:id="rId1"/>
  </sheets>
  <definedNames>
    <definedName name="_xlnm._FilterDatabase" localSheetId="0" hidden="1">'2017 Int Pricelist'!$B$3:$G$90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6" l="1"/>
  <c r="F97" i="6"/>
  <c r="F94" i="6"/>
  <c r="F68" i="6" l="1"/>
  <c r="F67" i="6"/>
  <c r="F66" i="6"/>
  <c r="F37" i="6"/>
  <c r="F36" i="6"/>
  <c r="F32" i="6"/>
  <c r="F33" i="6"/>
  <c r="F34" i="6"/>
  <c r="F28" i="6"/>
  <c r="F27" i="6"/>
  <c r="F26" i="6"/>
  <c r="F25" i="6"/>
  <c r="F24" i="6"/>
  <c r="F23" i="6"/>
  <c r="F22" i="6"/>
  <c r="F20" i="6"/>
  <c r="F19" i="6"/>
  <c r="F18" i="6" l="1"/>
  <c r="F55" i="6" l="1"/>
  <c r="F74" i="6" l="1"/>
  <c r="F73" i="6"/>
  <c r="F76" i="6"/>
  <c r="F77" i="6"/>
  <c r="F43" i="6"/>
  <c r="F41" i="6"/>
  <c r="F42" i="6"/>
  <c r="F40" i="6" l="1"/>
  <c r="F4" i="6"/>
  <c r="F8" i="6"/>
  <c r="F13" i="6"/>
  <c r="F11" i="6"/>
  <c r="F12" i="6"/>
  <c r="F56" i="6"/>
  <c r="F57" i="6"/>
  <c r="F61" i="6" l="1"/>
  <c r="F60" i="6"/>
  <c r="F10" i="6"/>
  <c r="F9" i="6"/>
  <c r="F35" i="6"/>
  <c r="F31" i="6"/>
  <c r="F30" i="6"/>
  <c r="F29" i="6"/>
  <c r="F21" i="6"/>
  <c r="F15" i="6"/>
  <c r="F17" i="6"/>
  <c r="F16" i="6"/>
  <c r="F14" i="6"/>
  <c r="F46" i="6"/>
  <c r="F47" i="6"/>
  <c r="F58" i="6"/>
  <c r="F59" i="6"/>
  <c r="F63" i="6"/>
  <c r="F64" i="6"/>
  <c r="F65" i="6"/>
  <c r="F69" i="6"/>
  <c r="F75" i="6"/>
  <c r="F70" i="6"/>
  <c r="F71" i="6"/>
  <c r="F72" i="6"/>
  <c r="F54" i="6"/>
  <c r="F53" i="6"/>
  <c r="F49" i="6"/>
  <c r="F48" i="6"/>
  <c r="F50" i="6"/>
  <c r="F5" i="6"/>
  <c r="F6" i="6"/>
  <c r="F7" i="6"/>
  <c r="F39" i="6"/>
  <c r="F38" i="6"/>
  <c r="F52" i="6"/>
  <c r="F51" i="6"/>
</calcChain>
</file>

<file path=xl/sharedStrings.xml><?xml version="1.0" encoding="utf-8"?>
<sst xmlns="http://schemas.openxmlformats.org/spreadsheetml/2006/main" count="355" uniqueCount="127">
  <si>
    <t>Undergraduate programs</t>
  </si>
  <si>
    <t>Bachelor of Business</t>
  </si>
  <si>
    <t>Bachelor of Commerce</t>
  </si>
  <si>
    <t>Bachelor of Applied Public Health</t>
  </si>
  <si>
    <t>Bachelor of Media Design</t>
  </si>
  <si>
    <t>Bachelor of Nutrition</t>
  </si>
  <si>
    <t>Postgraduate programs</t>
  </si>
  <si>
    <t>Master of Business Administration</t>
  </si>
  <si>
    <t>Graduate Diploma of Business Administration</t>
  </si>
  <si>
    <t>Graduate Certificate of Business Administration</t>
  </si>
  <si>
    <t>Master of Business Administration (Sports Management)</t>
  </si>
  <si>
    <t>Master of Global Project Management</t>
  </si>
  <si>
    <t>Graduate Diploma of Global Project Management</t>
  </si>
  <si>
    <t>Graduate Certificate of Global Project Management</t>
  </si>
  <si>
    <t>Master of Public Health</t>
  </si>
  <si>
    <t>Graduate Diploma of Public Health</t>
  </si>
  <si>
    <t>Graduate Certificate of Public Health</t>
  </si>
  <si>
    <t>Master of Education (Early Childhood)</t>
  </si>
  <si>
    <t>Master of Education (Reading and Literacy)</t>
  </si>
  <si>
    <t>Master of Business Administration (Advanced)</t>
  </si>
  <si>
    <t>Master of Professional Accounting</t>
  </si>
  <si>
    <t>Master of Design</t>
  </si>
  <si>
    <t>Master of Design (Advanced)</t>
  </si>
  <si>
    <t>Graduate Diploma of Design</t>
  </si>
  <si>
    <t>Graduate Certificate of Design</t>
  </si>
  <si>
    <t>Graduate Certificate of Business Administration (Professional)</t>
  </si>
  <si>
    <t>Higher degrees by research programs</t>
  </si>
  <si>
    <t>Doctor of Philosophy (PhD)</t>
  </si>
  <si>
    <t>Management &amp; Commerce</t>
  </si>
  <si>
    <t>Education</t>
  </si>
  <si>
    <t>Health</t>
  </si>
  <si>
    <t>Design</t>
  </si>
  <si>
    <t>Master of Philosophy (MPHIL)</t>
  </si>
  <si>
    <t>Master of Professional Accounting (Advanced)</t>
  </si>
  <si>
    <t>Bachelor of Business - Sports Management</t>
  </si>
  <si>
    <t>Bachelor of Commerce - Finance</t>
  </si>
  <si>
    <t>Master of Global Project Management (Advanced)</t>
  </si>
  <si>
    <t>Double Masters - MBA, MPH</t>
  </si>
  <si>
    <t>Location</t>
  </si>
  <si>
    <t>Online</t>
  </si>
  <si>
    <t>Adelaide, Online</t>
  </si>
  <si>
    <t>Adelaide</t>
  </si>
  <si>
    <t>Duration</t>
  </si>
  <si>
    <t>2 years</t>
  </si>
  <si>
    <t>3 years</t>
  </si>
  <si>
    <t>Subjects</t>
  </si>
  <si>
    <t>N/A</t>
  </si>
  <si>
    <t>1 year</t>
  </si>
  <si>
    <t>7 months</t>
  </si>
  <si>
    <t>Adelaide, Sydney</t>
  </si>
  <si>
    <t>Sydney, Online</t>
  </si>
  <si>
    <t>Adelaide, Sydney, Melbourne, Brisbane, Online</t>
  </si>
  <si>
    <t>Vertical</t>
  </si>
  <si>
    <t>Bachelor of Business (Marketing)</t>
  </si>
  <si>
    <t>Bachelor of Business (Public Relations)</t>
  </si>
  <si>
    <t>Bachelor of Business (Event Management)</t>
  </si>
  <si>
    <t>Business</t>
  </si>
  <si>
    <t>Billy Blue College of Design at Torrens Uni</t>
  </si>
  <si>
    <t>Media Design School at Torrens Uni</t>
  </si>
  <si>
    <t>Diploma of Digital Media Design</t>
  </si>
  <si>
    <t>Bachelor of Communication Design</t>
  </si>
  <si>
    <t>Bachelor of Digital Media (3D Design and Animation)</t>
  </si>
  <si>
    <t>Bachelor of Digital Media (Interaction Design)</t>
  </si>
  <si>
    <t>Bachelor of Interior Design (Commercial)</t>
  </si>
  <si>
    <t>Bachelor of Interior Design (Residential)</t>
  </si>
  <si>
    <t>Bachelor of Branded Fashion Design</t>
  </si>
  <si>
    <t>APM College of Business and Communication at Torrens Uni</t>
  </si>
  <si>
    <t>Chifley Business School at Torrens Uni</t>
  </si>
  <si>
    <t>Real Madrid Graduate School at Torrens Uni</t>
  </si>
  <si>
    <t>www.torrens.edu.au ABN: 99 154 937 005. CRICOS Provider 03389E</t>
  </si>
  <si>
    <t>1 year 3 months</t>
  </si>
  <si>
    <t>6 months</t>
  </si>
  <si>
    <t>3 months</t>
  </si>
  <si>
    <t>Diploma of Business (Marketing)</t>
  </si>
  <si>
    <t>Diploma of Business (Public Relations)</t>
  </si>
  <si>
    <t>Diploma of Business (Event Management)</t>
  </si>
  <si>
    <t>Bachelor of Commerce - Accounting</t>
  </si>
  <si>
    <t>Double Masters - MGPM, MPH</t>
  </si>
  <si>
    <t>1 Subject 
(average)</t>
  </si>
  <si>
    <r>
      <rPr>
        <b/>
        <sz val="11"/>
        <color theme="1"/>
        <rFont val="Calibri"/>
        <family val="2"/>
        <scheme val="minor"/>
      </rPr>
      <t xml:space="preserve">Design </t>
    </r>
    <r>
      <rPr>
        <i/>
        <sz val="8"/>
        <color theme="1"/>
        <rFont val="Calibri"/>
        <family val="2"/>
        <scheme val="minor"/>
      </rPr>
      <t>Billy Blue College of Design at Torrens Uni</t>
    </r>
  </si>
  <si>
    <t>Graduate Certificate in Collective Entrepreneurship</t>
  </si>
  <si>
    <t>1 year part time</t>
  </si>
  <si>
    <t>Collective Hub at Torrens Uni</t>
  </si>
  <si>
    <t>Torrens University Australia 2017 International Course Fees</t>
  </si>
  <si>
    <t>Tuition fees are an estimate only and will vary according to the study load in any given study period. Prices are subject to change annually. Tuition fees may increase up to 10% annually - 
http://www.torrens.edu.au/wp-content/uploads/sites/12/2016/06/201601_662_tua_fee_schedule_international_v6.pdf</t>
  </si>
  <si>
    <t>Adelaide, Sydney, Online</t>
  </si>
  <si>
    <t>Associate Degree of Business (Marketing)</t>
  </si>
  <si>
    <t>Associate Degree of Business (Event Management)</t>
  </si>
  <si>
    <t>Associate Degree of Business (Public Relations)</t>
  </si>
  <si>
    <t>Australian Graduate School of Leadership at Torrens Uni</t>
  </si>
  <si>
    <t>Doctor of Business Leadership</t>
  </si>
  <si>
    <t>4 years part time</t>
  </si>
  <si>
    <t>Bachelor of Human Services (Ageing)</t>
  </si>
  <si>
    <t>Bachelor of Human Services (Disability)</t>
  </si>
  <si>
    <t>Bachelor of Health Science (Aesthetics)</t>
  </si>
  <si>
    <t>Sydney, Brisbane</t>
  </si>
  <si>
    <t>Master of Education (Special Education)</t>
  </si>
  <si>
    <t>Graduate Certificate of Education (Autism)</t>
  </si>
  <si>
    <t>Graduate Certificate of Education (Innovation and Change)</t>
  </si>
  <si>
    <t>Sydney</t>
  </si>
  <si>
    <t>Y - 3 trim</t>
  </si>
  <si>
    <t>Diploma of Design</t>
  </si>
  <si>
    <t>Associate Degree of Interior Design (Residential)</t>
  </si>
  <si>
    <t>Associate Degree of Digital Media (Interaction Design)</t>
  </si>
  <si>
    <t>Associate Degree of Branded Fashion Design</t>
  </si>
  <si>
    <t>Diploma of Graphic Design</t>
  </si>
  <si>
    <t>Diploma of Interior Design and Decoration</t>
  </si>
  <si>
    <t>Sydney, Melbourne, Brisbane, Online</t>
  </si>
  <si>
    <t>Sydney, Melbourne, Brisbane</t>
  </si>
  <si>
    <t>Associate Degree of Communication Design</t>
  </si>
  <si>
    <t>Associate Degree of Digital Media (3D Design and Animation)</t>
  </si>
  <si>
    <t>Associate Degree of Digital Media (Film and Video Design)</t>
  </si>
  <si>
    <t>Associate Degree of Interior Design (Commercial)</t>
  </si>
  <si>
    <t>Sydney, Melbourne, Brisbane, Perth</t>
  </si>
  <si>
    <t>Sydney, Melbourne</t>
  </si>
  <si>
    <t>Bachelor of Digital Media (Film and Video Design)</t>
  </si>
  <si>
    <t>Bachelor of Creative Technologies (Game Art)</t>
  </si>
  <si>
    <t>Bachelor of Software Engineering (Game Programming)</t>
  </si>
  <si>
    <t>Graduate Certificate in UX and Web Design</t>
  </si>
  <si>
    <t>Master of Creative Advertising (Advanced)</t>
  </si>
  <si>
    <t>Master of Creative Advertising</t>
  </si>
  <si>
    <t>Undergraduate</t>
  </si>
  <si>
    <t>Postgraduate</t>
  </si>
  <si>
    <t>Non-Award Subject</t>
  </si>
  <si>
    <t>Non-Award Courses</t>
  </si>
  <si>
    <t>2017 Intl Fee (AUD)</t>
  </si>
  <si>
    <t>Double Masters - MBA, Project Mgt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</si>
</sst>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_-;\-&quot;$&quot;* #,##0_-;_-&quot;$&quot;* &quot;-&quot;??_-;_-@_-"/>
    <numFmt numFmtId="165" formatCode="&quot;$&quot;#,##0.00"/>
  </numFmts>
  <fonts count="11" x14ac:knownFonts="1">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8"/>
      <color theme="1"/>
      <name val="Calibri"/>
      <family val="2"/>
      <scheme val="minor"/>
    </font>
    <font>
      <b/>
      <sz val="11"/>
      <color theme="1"/>
      <name val="Calibri"/>
      <family val="2"/>
      <scheme val="minor"/>
    </font>
    <font>
      <b/>
      <sz val="11"/>
      <color rgb="FFFA7D00"/>
      <name val="Calibri"/>
      <family val="2"/>
      <scheme val="minor"/>
    </font>
  </fonts>
  <fills count="6">
    <fill>
      <patternFill patternType="none"/>
    </fill>
    <fill>
      <patternFill patternType="gray125"/>
    </fill>
    <fill>
      <patternFill patternType="solid">
        <fgColor rgb="FFFF99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4">
    <border>
      <left/>
      <right/>
      <top/>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top/>
      <bottom/>
      <diagonal/>
    </border>
    <border>
      <left style="hair">
        <color theme="0" tint="-0.249977111117893"/>
      </left>
      <right style="hair">
        <color theme="0" tint="-0.249977111117893"/>
      </right>
      <top/>
      <bottom/>
      <diagonal/>
    </border>
  </borders>
  <cellStyleXfs count="2">
    <xf numFmtId="0" fontId="0" fillId="0" borderId="0"/>
    <xf numFmtId="44" fontId="4" fillId="0" borderId="0" applyFont="0" applyFill="0" applyBorder="0" applyAlignment="0" applyProtection="0"/>
  </cellStyleXfs>
  <cellXfs count="59">
    <xf numFmtId="0" fontId="0" fillId="0" borderId="0" xfId="0"/>
    <xf numFmtId="0" fontId="1" fillId="0" borderId="0" xfId="0" applyFont="1"/>
    <xf numFmtId="0" fontId="2" fillId="2" borderId="1" xfId="0" applyFont="1" applyFill="1" applyBorder="1" applyAlignment="1">
      <alignment vertical="center"/>
    </xf>
    <xf numFmtId="0" fontId="1" fillId="0" borderId="1" xfId="0" applyFont="1" applyBorder="1" applyAlignment="1">
      <alignment vertical="center"/>
    </xf>
    <xf numFmtId="0" fontId="1" fillId="0" borderId="0" xfId="0" applyFont="1" applyAlignment="1">
      <alignment vertical="center"/>
    </xf>
    <xf numFmtId="164" fontId="1" fillId="0" borderId="0" xfId="1" applyNumberFormat="1" applyFont="1"/>
    <xf numFmtId="0" fontId="0" fillId="0" borderId="0" xfId="0" applyFont="1"/>
    <xf numFmtId="0" fontId="5" fillId="0" borderId="1" xfId="0" applyFont="1" applyBorder="1" applyAlignment="1">
      <alignment vertical="center"/>
    </xf>
    <xf numFmtId="164" fontId="5" fillId="0" borderId="0" xfId="1" applyNumberFormat="1" applyFont="1"/>
    <xf numFmtId="0" fontId="5" fillId="0" borderId="0" xfId="0" applyFont="1" applyFill="1" applyAlignment="1">
      <alignment vertical="center"/>
    </xf>
    <xf numFmtId="0" fontId="5" fillId="0" borderId="1" xfId="0" applyFont="1" applyFill="1" applyBorder="1" applyAlignment="1">
      <alignment vertical="center"/>
    </xf>
    <xf numFmtId="0" fontId="5" fillId="0" borderId="0" xfId="1" applyNumberFormat="1" applyFont="1"/>
    <xf numFmtId="0" fontId="5" fillId="0" borderId="1" xfId="0" applyFont="1" applyFill="1" applyBorder="1" applyAlignment="1">
      <alignment horizontal="left" vertical="center" wrapText="1"/>
    </xf>
    <xf numFmtId="0" fontId="6" fillId="2" borderId="1" xfId="0" applyFont="1" applyFill="1" applyBorder="1" applyAlignment="1">
      <alignment vertical="center"/>
    </xf>
    <xf numFmtId="0" fontId="0" fillId="0" borderId="0" xfId="0" applyFont="1" applyFill="1"/>
    <xf numFmtId="0" fontId="7" fillId="0" borderId="1" xfId="0" applyFont="1" applyBorder="1" applyAlignment="1">
      <alignment vertical="center"/>
    </xf>
    <xf numFmtId="0" fontId="2" fillId="2" borderId="1" xfId="0" applyFont="1" applyFill="1" applyBorder="1" applyAlignment="1">
      <alignment vertical="center" wrapText="1"/>
    </xf>
    <xf numFmtId="44" fontId="5" fillId="0" borderId="0" xfId="0" applyNumberFormat="1" applyFont="1" applyFill="1"/>
    <xf numFmtId="0" fontId="2" fillId="3" borderId="1" xfId="0" applyFont="1" applyFill="1" applyBorder="1" applyAlignment="1">
      <alignment vertical="center"/>
    </xf>
    <xf numFmtId="0" fontId="5" fillId="3" borderId="1" xfId="0" applyFont="1" applyFill="1" applyBorder="1" applyAlignment="1">
      <alignment vertical="center"/>
    </xf>
    <xf numFmtId="0" fontId="5" fillId="3" borderId="0" xfId="1" applyNumberFormat="1" applyFont="1" applyFill="1"/>
    <xf numFmtId="164" fontId="5" fillId="3" borderId="0" xfId="1" applyNumberFormat="1" applyFont="1" applyFill="1"/>
    <xf numFmtId="0" fontId="5" fillId="3" borderId="0" xfId="0" applyFont="1" applyFill="1" applyAlignment="1">
      <alignment vertical="center"/>
    </xf>
    <xf numFmtId="0" fontId="0" fillId="3" borderId="0" xfId="0" applyFont="1" applyFill="1"/>
    <xf numFmtId="0" fontId="5" fillId="3" borderId="1" xfId="0" applyFont="1" applyFill="1" applyBorder="1" applyAlignment="1">
      <alignment horizontal="left" vertical="center" wrapText="1"/>
    </xf>
    <xf numFmtId="0" fontId="8" fillId="3" borderId="0" xfId="0" applyFont="1" applyFill="1" applyBorder="1" applyAlignment="1">
      <alignment vertical="center"/>
    </xf>
    <xf numFmtId="0" fontId="2" fillId="4" borderId="1" xfId="0" applyFont="1" applyFill="1" applyBorder="1" applyAlignment="1">
      <alignment vertical="center"/>
    </xf>
    <xf numFmtId="0" fontId="5" fillId="4" borderId="1" xfId="0" applyFont="1" applyFill="1" applyBorder="1" applyAlignment="1">
      <alignment vertical="center"/>
    </xf>
    <xf numFmtId="0" fontId="5" fillId="4" borderId="0" xfId="1" applyNumberFormat="1" applyFont="1" applyFill="1"/>
    <xf numFmtId="164" fontId="5" fillId="4" borderId="0" xfId="1" applyNumberFormat="1" applyFont="1" applyFill="1"/>
    <xf numFmtId="0" fontId="5" fillId="4" borderId="0" xfId="0" applyFont="1" applyFill="1" applyAlignment="1">
      <alignment vertical="center"/>
    </xf>
    <xf numFmtId="0" fontId="8" fillId="4" borderId="0" xfId="0" applyFont="1" applyFill="1" applyBorder="1" applyAlignment="1">
      <alignment vertical="center"/>
    </xf>
    <xf numFmtId="0" fontId="8" fillId="4" borderId="1" xfId="0" applyFont="1" applyFill="1" applyBorder="1" applyAlignment="1">
      <alignment vertical="center"/>
    </xf>
    <xf numFmtId="164" fontId="1" fillId="5" borderId="0" xfId="1" applyNumberFormat="1" applyFont="1" applyFill="1"/>
    <xf numFmtId="0" fontId="1" fillId="5" borderId="0" xfId="0" applyFont="1" applyFill="1"/>
    <xf numFmtId="0" fontId="0" fillId="5" borderId="0" xfId="0" applyFill="1"/>
    <xf numFmtId="0" fontId="2" fillId="5" borderId="1" xfId="0" applyFont="1" applyFill="1" applyBorder="1" applyAlignment="1">
      <alignment horizontal="left" vertical="center" wrapText="1"/>
    </xf>
    <xf numFmtId="0" fontId="0" fillId="4" borderId="0" xfId="0" applyFont="1" applyFill="1"/>
    <xf numFmtId="0" fontId="9" fillId="3" borderId="0" xfId="0" applyFont="1" applyFill="1"/>
    <xf numFmtId="165" fontId="5" fillId="3" borderId="0" xfId="0" applyNumberFormat="1" applyFont="1" applyFill="1"/>
    <xf numFmtId="165" fontId="5" fillId="4" borderId="0" xfId="0" applyNumberFormat="1" applyFont="1" applyFill="1"/>
    <xf numFmtId="165" fontId="5" fillId="0" borderId="0" xfId="1" applyNumberFormat="1" applyFont="1"/>
    <xf numFmtId="165" fontId="6" fillId="2" borderId="1" xfId="0" applyNumberFormat="1" applyFont="1" applyFill="1" applyBorder="1" applyAlignment="1">
      <alignment vertical="center"/>
    </xf>
    <xf numFmtId="165" fontId="5" fillId="0" borderId="0" xfId="0" applyNumberFormat="1" applyFont="1" applyFill="1"/>
    <xf numFmtId="165" fontId="5" fillId="0" borderId="0" xfId="0" applyNumberFormat="1" applyFont="1"/>
    <xf numFmtId="165" fontId="5" fillId="3" borderId="0" xfId="1" applyNumberFormat="1" applyFont="1" applyFill="1"/>
    <xf numFmtId="165" fontId="5" fillId="4" borderId="0" xfId="1" applyNumberFormat="1" applyFont="1" applyFill="1"/>
    <xf numFmtId="0" fontId="5" fillId="3" borderId="0" xfId="1" applyNumberFormat="1" applyFont="1" applyFill="1" applyAlignment="1">
      <alignment horizontal="right"/>
    </xf>
    <xf numFmtId="0" fontId="5" fillId="4" borderId="0" xfId="1" applyNumberFormat="1" applyFont="1" applyFill="1" applyAlignment="1">
      <alignment horizontal="right"/>
    </xf>
    <xf numFmtId="0" fontId="2" fillId="3" borderId="0" xfId="0" applyFont="1" applyFill="1" applyBorder="1" applyAlignment="1">
      <alignment vertical="center"/>
    </xf>
    <xf numFmtId="0" fontId="2" fillId="4" borderId="0" xfId="0" applyFont="1" applyFill="1" applyBorder="1" applyAlignment="1">
      <alignment vertical="center"/>
    </xf>
    <xf numFmtId="164" fontId="10" fillId="0" borderId="0" xfId="1" applyNumberFormat="1" applyFont="1"/>
    <xf numFmtId="0" fontId="5" fillId="4" borderId="3" xfId="0" applyFont="1" applyFill="1" applyBorder="1" applyAlignment="1">
      <alignment vertical="center"/>
    </xf>
    <xf numFmtId="0" fontId="3" fillId="5" borderId="2" xfId="0" applyFont="1" applyFill="1" applyBorder="1" applyAlignment="1">
      <alignment horizontal="center" vertical="center"/>
    </xf>
    <xf numFmtId="0" fontId="3" fillId="5" borderId="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99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5"/>
  <sheetViews>
    <sheetView tabSelected="1" topLeftCell="B1" zoomScale="85" zoomScaleNormal="85" workbookViewId="0">
      <pane ySplit="3" topLeftCell="A4" activePane="bottomLeft" state="frozen"/>
      <selection pane="bottomLeft" activeCell="B4" sqref="B4"/>
    </sheetView>
  </sheetViews>
  <sheetFormatPr defaultRowHeight="15" x14ac:dyDescent="0.25"/>
  <cols>
    <col min="1" max="1" width="37.42578125" bestFit="1" customWidth="1"/>
    <col min="2" max="2" width="48.85546875" style="4" bestFit="1" customWidth="1"/>
    <col min="3" max="3" width="18.7109375" style="5" bestFit="1" customWidth="1"/>
    <col min="4" max="4" width="9.85546875" style="5" bestFit="1" customWidth="1"/>
    <col min="5" max="5" width="14.28515625" style="5" bestFit="1" customWidth="1"/>
    <col min="6" max="6" width="10.5703125" style="1" bestFit="1" customWidth="1"/>
    <col min="7" max="7" width="37.140625" bestFit="1" customWidth="1"/>
  </cols>
  <sheetData>
    <row r="1" spans="1:7" ht="15.75" x14ac:dyDescent="0.25">
      <c r="A1" s="53" t="s">
        <v>83</v>
      </c>
      <c r="B1" s="54"/>
      <c r="C1" s="54"/>
      <c r="D1" s="54"/>
      <c r="E1" s="54"/>
      <c r="F1" s="54"/>
      <c r="G1" s="54"/>
    </row>
    <row r="2" spans="1:7" x14ac:dyDescent="0.25">
      <c r="A2" s="35"/>
      <c r="B2" s="36"/>
      <c r="C2" s="33"/>
      <c r="D2" s="33"/>
      <c r="E2" s="33"/>
      <c r="F2" s="34"/>
      <c r="G2" s="35"/>
    </row>
    <row r="3" spans="1:7" ht="57.95" customHeight="1" x14ac:dyDescent="0.25">
      <c r="A3" s="2" t="s">
        <v>52</v>
      </c>
      <c r="B3" s="2" t="s">
        <v>0</v>
      </c>
      <c r="C3" s="2" t="s">
        <v>125</v>
      </c>
      <c r="D3" s="2" t="s">
        <v>45</v>
      </c>
      <c r="E3" s="2" t="s">
        <v>42</v>
      </c>
      <c r="F3" s="16" t="s">
        <v>78</v>
      </c>
      <c r="G3" s="2" t="s">
        <v>38</v>
      </c>
    </row>
    <row r="4" spans="1:7" s="6" customFormat="1" x14ac:dyDescent="0.25">
      <c r="A4" s="38" t="s">
        <v>56</v>
      </c>
      <c r="B4" s="24" t="s">
        <v>34</v>
      </c>
      <c r="C4" s="39">
        <v>62000.01</v>
      </c>
      <c r="D4" s="20">
        <v>24</v>
      </c>
      <c r="E4" s="21" t="s">
        <v>44</v>
      </c>
      <c r="F4" s="39">
        <f>C4/24</f>
        <v>2583.3337500000002</v>
      </c>
      <c r="G4" s="22" t="s">
        <v>85</v>
      </c>
    </row>
    <row r="5" spans="1:7" s="6" customFormat="1" x14ac:dyDescent="0.25">
      <c r="A5" s="23"/>
      <c r="B5" s="19" t="s">
        <v>2</v>
      </c>
      <c r="C5" s="39">
        <v>62000.01</v>
      </c>
      <c r="D5" s="20">
        <v>24</v>
      </c>
      <c r="E5" s="21" t="s">
        <v>44</v>
      </c>
      <c r="F5" s="39">
        <f>C5/24</f>
        <v>2583.3337500000002</v>
      </c>
      <c r="G5" s="22" t="s">
        <v>51</v>
      </c>
    </row>
    <row r="6" spans="1:7" s="6" customFormat="1" x14ac:dyDescent="0.25">
      <c r="A6" s="23"/>
      <c r="B6" s="24" t="s">
        <v>76</v>
      </c>
      <c r="C6" s="39">
        <v>62000.01</v>
      </c>
      <c r="D6" s="20">
        <v>24</v>
      </c>
      <c r="E6" s="21" t="s">
        <v>44</v>
      </c>
      <c r="F6" s="39">
        <f>C6/24</f>
        <v>2583.3337500000002</v>
      </c>
      <c r="G6" s="22" t="s">
        <v>51</v>
      </c>
    </row>
    <row r="7" spans="1:7" s="6" customFormat="1" x14ac:dyDescent="0.25">
      <c r="A7" s="23"/>
      <c r="B7" s="19" t="s">
        <v>35</v>
      </c>
      <c r="C7" s="39">
        <v>62000.01</v>
      </c>
      <c r="D7" s="20">
        <v>24</v>
      </c>
      <c r="E7" s="21" t="s">
        <v>44</v>
      </c>
      <c r="F7" s="39">
        <f>C7/24</f>
        <v>2583.3337500000002</v>
      </c>
      <c r="G7" s="22" t="s">
        <v>51</v>
      </c>
    </row>
    <row r="8" spans="1:7" s="6" customFormat="1" x14ac:dyDescent="0.25">
      <c r="A8" s="25" t="s">
        <v>66</v>
      </c>
      <c r="B8" s="19" t="s">
        <v>75</v>
      </c>
      <c r="C8" s="39">
        <v>20266.669999999998</v>
      </c>
      <c r="D8" s="20">
        <v>8</v>
      </c>
      <c r="E8" s="21" t="s">
        <v>47</v>
      </c>
      <c r="F8" s="39">
        <f>C8/8</f>
        <v>2533.3337499999998</v>
      </c>
      <c r="G8" s="22" t="s">
        <v>51</v>
      </c>
    </row>
    <row r="9" spans="1:7" s="6" customFormat="1" x14ac:dyDescent="0.25">
      <c r="A9" s="25" t="s">
        <v>66</v>
      </c>
      <c r="B9" s="19" t="s">
        <v>73</v>
      </c>
      <c r="C9" s="39">
        <v>20266.669999999998</v>
      </c>
      <c r="D9" s="20">
        <v>8</v>
      </c>
      <c r="E9" s="21" t="s">
        <v>47</v>
      </c>
      <c r="F9" s="39">
        <f>C9/8</f>
        <v>2533.3337499999998</v>
      </c>
      <c r="G9" s="22" t="s">
        <v>51</v>
      </c>
    </row>
    <row r="10" spans="1:7" s="6" customFormat="1" x14ac:dyDescent="0.25">
      <c r="A10" s="25" t="s">
        <v>66</v>
      </c>
      <c r="B10" s="19" t="s">
        <v>74</v>
      </c>
      <c r="C10" s="39">
        <v>20266.669999999998</v>
      </c>
      <c r="D10" s="20">
        <v>8</v>
      </c>
      <c r="E10" s="21" t="s">
        <v>47</v>
      </c>
      <c r="F10" s="39">
        <f>C10/8</f>
        <v>2533.3337499999998</v>
      </c>
      <c r="G10" s="22" t="s">
        <v>51</v>
      </c>
    </row>
    <row r="11" spans="1:7" s="6" customFormat="1" x14ac:dyDescent="0.25">
      <c r="A11" s="25" t="s">
        <v>66</v>
      </c>
      <c r="B11" s="19" t="s">
        <v>87</v>
      </c>
      <c r="C11" s="39">
        <v>40533.339999999997</v>
      </c>
      <c r="D11" s="20">
        <v>16</v>
      </c>
      <c r="E11" s="21" t="s">
        <v>43</v>
      </c>
      <c r="F11" s="39">
        <f>C11/16</f>
        <v>2533.3337499999998</v>
      </c>
      <c r="G11" s="22" t="s">
        <v>51</v>
      </c>
    </row>
    <row r="12" spans="1:7" s="6" customFormat="1" x14ac:dyDescent="0.25">
      <c r="A12" s="25" t="s">
        <v>66</v>
      </c>
      <c r="B12" s="19" t="s">
        <v>86</v>
      </c>
      <c r="C12" s="39">
        <v>40533.339999999997</v>
      </c>
      <c r="D12" s="20">
        <v>16</v>
      </c>
      <c r="E12" s="21" t="s">
        <v>43</v>
      </c>
      <c r="F12" s="39">
        <f>C12/16</f>
        <v>2533.3337499999998</v>
      </c>
      <c r="G12" s="22" t="s">
        <v>51</v>
      </c>
    </row>
    <row r="13" spans="1:7" s="6" customFormat="1" x14ac:dyDescent="0.25">
      <c r="A13" s="25" t="s">
        <v>66</v>
      </c>
      <c r="B13" s="19" t="s">
        <v>88</v>
      </c>
      <c r="C13" s="39">
        <v>40533.339999999997</v>
      </c>
      <c r="D13" s="20">
        <v>16</v>
      </c>
      <c r="E13" s="21" t="s">
        <v>43</v>
      </c>
      <c r="F13" s="39">
        <f>C13/16</f>
        <v>2533.3337499999998</v>
      </c>
      <c r="G13" s="22" t="s">
        <v>51</v>
      </c>
    </row>
    <row r="14" spans="1:7" s="6" customFormat="1" x14ac:dyDescent="0.25">
      <c r="A14" s="25" t="s">
        <v>66</v>
      </c>
      <c r="B14" s="19" t="s">
        <v>1</v>
      </c>
      <c r="C14" s="39">
        <v>60800.01</v>
      </c>
      <c r="D14" s="20">
        <v>24</v>
      </c>
      <c r="E14" s="21" t="s">
        <v>44</v>
      </c>
      <c r="F14" s="39">
        <f t="shared" ref="F14:F17" si="0">C14/24</f>
        <v>2533.3337500000002</v>
      </c>
      <c r="G14" s="22" t="s">
        <v>51</v>
      </c>
    </row>
    <row r="15" spans="1:7" s="6" customFormat="1" x14ac:dyDescent="0.25">
      <c r="A15" s="25" t="s">
        <v>66</v>
      </c>
      <c r="B15" s="19" t="s">
        <v>55</v>
      </c>
      <c r="C15" s="39">
        <v>60800.01</v>
      </c>
      <c r="D15" s="20">
        <v>24</v>
      </c>
      <c r="E15" s="21" t="s">
        <v>44</v>
      </c>
      <c r="F15" s="39">
        <f>C15/24</f>
        <v>2533.3337500000002</v>
      </c>
      <c r="G15" s="22" t="s">
        <v>51</v>
      </c>
    </row>
    <row r="16" spans="1:7" s="6" customFormat="1" x14ac:dyDescent="0.25">
      <c r="A16" s="25" t="s">
        <v>66</v>
      </c>
      <c r="B16" s="19" t="s">
        <v>53</v>
      </c>
      <c r="C16" s="39">
        <v>60800.01</v>
      </c>
      <c r="D16" s="20">
        <v>24</v>
      </c>
      <c r="E16" s="21" t="s">
        <v>44</v>
      </c>
      <c r="F16" s="39">
        <f t="shared" si="0"/>
        <v>2533.3337500000002</v>
      </c>
      <c r="G16" s="22" t="s">
        <v>51</v>
      </c>
    </row>
    <row r="17" spans="1:7" s="6" customFormat="1" x14ac:dyDescent="0.25">
      <c r="A17" s="25" t="s">
        <v>66</v>
      </c>
      <c r="B17" s="19" t="s">
        <v>54</v>
      </c>
      <c r="C17" s="39">
        <v>60800.01</v>
      </c>
      <c r="D17" s="20">
        <v>24</v>
      </c>
      <c r="E17" s="21" t="s">
        <v>44</v>
      </c>
      <c r="F17" s="39">
        <f t="shared" si="0"/>
        <v>2533.3337500000002</v>
      </c>
      <c r="G17" s="22" t="s">
        <v>51</v>
      </c>
    </row>
    <row r="18" spans="1:7" s="6" customFormat="1" x14ac:dyDescent="0.25">
      <c r="A18" s="31" t="s">
        <v>79</v>
      </c>
      <c r="B18" s="27" t="s">
        <v>101</v>
      </c>
      <c r="C18" s="40">
        <v>25000.15</v>
      </c>
      <c r="D18" s="28">
        <v>8</v>
      </c>
      <c r="E18" s="29" t="s">
        <v>47</v>
      </c>
      <c r="F18" s="40">
        <f>C18/8</f>
        <v>3125.0187500000002</v>
      </c>
      <c r="G18" s="30" t="s">
        <v>107</v>
      </c>
    </row>
    <row r="19" spans="1:7" s="6" customFormat="1" x14ac:dyDescent="0.25">
      <c r="A19" s="31" t="s">
        <v>57</v>
      </c>
      <c r="B19" s="27" t="s">
        <v>105</v>
      </c>
      <c r="C19" s="40">
        <v>25001.7565</v>
      </c>
      <c r="D19" s="28">
        <v>8</v>
      </c>
      <c r="E19" s="29" t="s">
        <v>47</v>
      </c>
      <c r="F19" s="40">
        <f t="shared" ref="F19:F20" si="1">C19/8</f>
        <v>3125.2195624999999</v>
      </c>
      <c r="G19" s="30" t="s">
        <v>107</v>
      </c>
    </row>
    <row r="20" spans="1:7" s="6" customFormat="1" x14ac:dyDescent="0.25">
      <c r="A20" s="31" t="s">
        <v>57</v>
      </c>
      <c r="B20" s="27" t="s">
        <v>106</v>
      </c>
      <c r="C20" s="40">
        <v>25001.7565</v>
      </c>
      <c r="D20" s="28">
        <v>8</v>
      </c>
      <c r="E20" s="29" t="s">
        <v>47</v>
      </c>
      <c r="F20" s="40">
        <f t="shared" si="1"/>
        <v>3125.2195624999999</v>
      </c>
      <c r="G20" s="30" t="s">
        <v>107</v>
      </c>
    </row>
    <row r="21" spans="1:7" s="6" customFormat="1" x14ac:dyDescent="0.25">
      <c r="A21" s="31" t="s">
        <v>57</v>
      </c>
      <c r="B21" s="27" t="s">
        <v>59</v>
      </c>
      <c r="C21" s="40">
        <v>24566.882999999998</v>
      </c>
      <c r="D21" s="28">
        <v>8</v>
      </c>
      <c r="E21" s="29" t="s">
        <v>47</v>
      </c>
      <c r="F21" s="40">
        <f>C21/8</f>
        <v>3070.8603749999997</v>
      </c>
      <c r="G21" s="30" t="s">
        <v>108</v>
      </c>
    </row>
    <row r="22" spans="1:7" s="6" customFormat="1" x14ac:dyDescent="0.25">
      <c r="A22" s="31" t="s">
        <v>57</v>
      </c>
      <c r="B22" s="27" t="s">
        <v>109</v>
      </c>
      <c r="C22" s="40">
        <v>49133.765999999996</v>
      </c>
      <c r="D22" s="28">
        <v>16</v>
      </c>
      <c r="E22" s="29" t="s">
        <v>43</v>
      </c>
      <c r="F22" s="40">
        <f>C22/16</f>
        <v>3070.8603749999997</v>
      </c>
      <c r="G22" s="30" t="s">
        <v>108</v>
      </c>
    </row>
    <row r="23" spans="1:7" s="6" customFormat="1" x14ac:dyDescent="0.25">
      <c r="A23" s="31" t="s">
        <v>57</v>
      </c>
      <c r="B23" s="27" t="s">
        <v>110</v>
      </c>
      <c r="C23" s="40">
        <v>49133.765999999996</v>
      </c>
      <c r="D23" s="28">
        <v>16</v>
      </c>
      <c r="E23" s="29" t="s">
        <v>43</v>
      </c>
      <c r="F23" s="40">
        <f t="shared" ref="F23:F28" si="2">C23/16</f>
        <v>3070.8603749999997</v>
      </c>
      <c r="G23" s="30" t="s">
        <v>114</v>
      </c>
    </row>
    <row r="24" spans="1:7" s="6" customFormat="1" x14ac:dyDescent="0.25">
      <c r="A24" s="31" t="s">
        <v>57</v>
      </c>
      <c r="B24" s="27" t="s">
        <v>103</v>
      </c>
      <c r="C24" s="40">
        <v>49133.765999999996</v>
      </c>
      <c r="D24" s="28">
        <v>16</v>
      </c>
      <c r="E24" s="29" t="s">
        <v>43</v>
      </c>
      <c r="F24" s="40">
        <f t="shared" si="2"/>
        <v>3070.8603749999997</v>
      </c>
      <c r="G24" s="30" t="s">
        <v>95</v>
      </c>
    </row>
    <row r="25" spans="1:7" s="6" customFormat="1" x14ac:dyDescent="0.25">
      <c r="A25" s="31" t="s">
        <v>57</v>
      </c>
      <c r="B25" s="52" t="s">
        <v>111</v>
      </c>
      <c r="C25" s="40">
        <v>49133.765999999996</v>
      </c>
      <c r="D25" s="28">
        <v>16</v>
      </c>
      <c r="E25" s="29" t="s">
        <v>43</v>
      </c>
      <c r="F25" s="40">
        <f t="shared" si="2"/>
        <v>3070.8603749999997</v>
      </c>
      <c r="G25" s="30" t="s">
        <v>99</v>
      </c>
    </row>
    <row r="26" spans="1:7" s="6" customFormat="1" x14ac:dyDescent="0.25">
      <c r="A26" s="31" t="s">
        <v>57</v>
      </c>
      <c r="B26" s="52" t="s">
        <v>112</v>
      </c>
      <c r="C26" s="40">
        <v>49133.765999999996</v>
      </c>
      <c r="D26" s="28">
        <v>16</v>
      </c>
      <c r="E26" s="29" t="s">
        <v>43</v>
      </c>
      <c r="F26" s="40">
        <f t="shared" si="2"/>
        <v>3070.8603749999997</v>
      </c>
      <c r="G26" s="30" t="s">
        <v>113</v>
      </c>
    </row>
    <row r="27" spans="1:7" s="6" customFormat="1" x14ac:dyDescent="0.25">
      <c r="A27" s="31" t="s">
        <v>57</v>
      </c>
      <c r="B27" s="27" t="s">
        <v>102</v>
      </c>
      <c r="C27" s="40">
        <v>49133.765999999996</v>
      </c>
      <c r="D27" s="28">
        <v>16</v>
      </c>
      <c r="E27" s="29" t="s">
        <v>43</v>
      </c>
      <c r="F27" s="40">
        <f t="shared" si="2"/>
        <v>3070.8603749999997</v>
      </c>
      <c r="G27" s="30" t="s">
        <v>99</v>
      </c>
    </row>
    <row r="28" spans="1:7" s="6" customFormat="1" x14ac:dyDescent="0.25">
      <c r="A28" s="31" t="s">
        <v>57</v>
      </c>
      <c r="B28" s="27" t="s">
        <v>104</v>
      </c>
      <c r="C28" s="40">
        <v>49133.765999999996</v>
      </c>
      <c r="D28" s="28">
        <v>16</v>
      </c>
      <c r="E28" s="29" t="s">
        <v>43</v>
      </c>
      <c r="F28" s="40">
        <f t="shared" si="2"/>
        <v>3070.8603749999997</v>
      </c>
      <c r="G28" s="30" t="s">
        <v>108</v>
      </c>
    </row>
    <row r="29" spans="1:7" s="6" customFormat="1" x14ac:dyDescent="0.25">
      <c r="A29" s="31" t="s">
        <v>57</v>
      </c>
      <c r="B29" s="27" t="s">
        <v>60</v>
      </c>
      <c r="C29" s="40">
        <v>73700.64899999999</v>
      </c>
      <c r="D29" s="28">
        <v>24</v>
      </c>
      <c r="E29" s="29" t="s">
        <v>44</v>
      </c>
      <c r="F29" s="40">
        <f t="shared" ref="F29:F35" si="3">C29/24</f>
        <v>3070.8603749999997</v>
      </c>
      <c r="G29" s="30" t="s">
        <v>108</v>
      </c>
    </row>
    <row r="30" spans="1:7" s="6" customFormat="1" x14ac:dyDescent="0.25">
      <c r="A30" s="31" t="s">
        <v>57</v>
      </c>
      <c r="B30" s="27" t="s">
        <v>61</v>
      </c>
      <c r="C30" s="40">
        <v>73700.64899999999</v>
      </c>
      <c r="D30" s="28">
        <v>24</v>
      </c>
      <c r="E30" s="29" t="s">
        <v>44</v>
      </c>
      <c r="F30" s="40">
        <f t="shared" si="3"/>
        <v>3070.8603749999997</v>
      </c>
      <c r="G30" s="30" t="s">
        <v>114</v>
      </c>
    </row>
    <row r="31" spans="1:7" s="6" customFormat="1" x14ac:dyDescent="0.25">
      <c r="A31" s="31" t="s">
        <v>57</v>
      </c>
      <c r="B31" s="27" t="s">
        <v>62</v>
      </c>
      <c r="C31" s="40">
        <v>73700.64899999999</v>
      </c>
      <c r="D31" s="28">
        <v>24</v>
      </c>
      <c r="E31" s="29" t="s">
        <v>44</v>
      </c>
      <c r="F31" s="40">
        <f t="shared" si="3"/>
        <v>3070.8603749999997</v>
      </c>
      <c r="G31" s="30" t="s">
        <v>95</v>
      </c>
    </row>
    <row r="32" spans="1:7" s="6" customFormat="1" x14ac:dyDescent="0.25">
      <c r="A32" s="31" t="s">
        <v>57</v>
      </c>
      <c r="B32" s="27" t="s">
        <v>115</v>
      </c>
      <c r="C32" s="40">
        <v>73700.64899999999</v>
      </c>
      <c r="D32" s="28">
        <v>24</v>
      </c>
      <c r="E32" s="29" t="s">
        <v>44</v>
      </c>
      <c r="F32" s="40">
        <f t="shared" si="3"/>
        <v>3070.8603749999997</v>
      </c>
      <c r="G32" s="30" t="s">
        <v>99</v>
      </c>
    </row>
    <row r="33" spans="1:7" s="6" customFormat="1" x14ac:dyDescent="0.25">
      <c r="A33" s="31" t="s">
        <v>57</v>
      </c>
      <c r="B33" s="27" t="s">
        <v>63</v>
      </c>
      <c r="C33" s="40">
        <v>73700.64899999999</v>
      </c>
      <c r="D33" s="28">
        <v>24</v>
      </c>
      <c r="E33" s="29" t="s">
        <v>44</v>
      </c>
      <c r="F33" s="40">
        <f t="shared" si="3"/>
        <v>3070.8603749999997</v>
      </c>
      <c r="G33" s="30" t="s">
        <v>113</v>
      </c>
    </row>
    <row r="34" spans="1:7" s="6" customFormat="1" x14ac:dyDescent="0.25">
      <c r="A34" s="31" t="s">
        <v>57</v>
      </c>
      <c r="B34" s="27" t="s">
        <v>64</v>
      </c>
      <c r="C34" s="40">
        <v>73700.64899999999</v>
      </c>
      <c r="D34" s="28">
        <v>24</v>
      </c>
      <c r="E34" s="29" t="s">
        <v>44</v>
      </c>
      <c r="F34" s="40">
        <f t="shared" si="3"/>
        <v>3070.8603749999997</v>
      </c>
      <c r="G34" s="30" t="s">
        <v>99</v>
      </c>
    </row>
    <row r="35" spans="1:7" s="6" customFormat="1" x14ac:dyDescent="0.25">
      <c r="A35" s="31" t="s">
        <v>57</v>
      </c>
      <c r="B35" s="27" t="s">
        <v>65</v>
      </c>
      <c r="C35" s="40">
        <v>73700.64899999999</v>
      </c>
      <c r="D35" s="28">
        <v>24</v>
      </c>
      <c r="E35" s="29" t="s">
        <v>44</v>
      </c>
      <c r="F35" s="40">
        <f t="shared" si="3"/>
        <v>3070.8603749999997</v>
      </c>
      <c r="G35" s="30" t="s">
        <v>108</v>
      </c>
    </row>
    <row r="36" spans="1:7" s="6" customFormat="1" x14ac:dyDescent="0.25">
      <c r="A36" s="31" t="s">
        <v>58</v>
      </c>
      <c r="B36" s="27" t="s">
        <v>116</v>
      </c>
      <c r="C36" s="40">
        <v>78000</v>
      </c>
      <c r="D36" s="28">
        <v>24</v>
      </c>
      <c r="E36" s="29" t="s">
        <v>44</v>
      </c>
      <c r="F36" s="40">
        <f t="shared" ref="F36:F37" si="4">C36/24</f>
        <v>3250</v>
      </c>
      <c r="G36" s="30" t="s">
        <v>95</v>
      </c>
    </row>
    <row r="37" spans="1:7" s="6" customFormat="1" x14ac:dyDescent="0.25">
      <c r="A37" s="31" t="s">
        <v>58</v>
      </c>
      <c r="B37" s="27" t="s">
        <v>117</v>
      </c>
      <c r="C37" s="40">
        <v>78000</v>
      </c>
      <c r="D37" s="28">
        <v>24</v>
      </c>
      <c r="E37" s="29" t="s">
        <v>44</v>
      </c>
      <c r="F37" s="40">
        <f t="shared" si="4"/>
        <v>3250</v>
      </c>
      <c r="G37" s="30" t="s">
        <v>95</v>
      </c>
    </row>
    <row r="38" spans="1:7" s="6" customFormat="1" x14ac:dyDescent="0.25">
      <c r="A38" s="32" t="s">
        <v>58</v>
      </c>
      <c r="B38" s="27" t="s">
        <v>4</v>
      </c>
      <c r="C38" s="40">
        <v>78001.37</v>
      </c>
      <c r="D38" s="28">
        <v>24</v>
      </c>
      <c r="E38" s="29" t="s">
        <v>43</v>
      </c>
      <c r="F38" s="40">
        <f>C38/24</f>
        <v>3250.0570833333331</v>
      </c>
      <c r="G38" s="30" t="s">
        <v>41</v>
      </c>
    </row>
    <row r="39" spans="1:7" s="6" customFormat="1" x14ac:dyDescent="0.25">
      <c r="A39" s="18" t="s">
        <v>30</v>
      </c>
      <c r="B39" s="19" t="s">
        <v>5</v>
      </c>
      <c r="C39" s="39">
        <v>70000</v>
      </c>
      <c r="D39" s="20">
        <v>24</v>
      </c>
      <c r="E39" s="21" t="s">
        <v>44</v>
      </c>
      <c r="F39" s="39">
        <f t="shared" ref="F39" si="5">C39/24</f>
        <v>2916.6666666666665</v>
      </c>
      <c r="G39" s="22" t="s">
        <v>39</v>
      </c>
    </row>
    <row r="40" spans="1:7" s="6" customFormat="1" x14ac:dyDescent="0.25">
      <c r="A40" s="49"/>
      <c r="B40" s="19" t="s">
        <v>3</v>
      </c>
      <c r="C40" s="39">
        <v>69000</v>
      </c>
      <c r="D40" s="20">
        <v>24</v>
      </c>
      <c r="E40" s="21" t="s">
        <v>44</v>
      </c>
      <c r="F40" s="39">
        <f t="shared" ref="F40" si="6">C40/24</f>
        <v>2875</v>
      </c>
      <c r="G40" s="22" t="s">
        <v>40</v>
      </c>
    </row>
    <row r="41" spans="1:7" s="6" customFormat="1" x14ac:dyDescent="0.25">
      <c r="A41" s="49"/>
      <c r="B41" s="19" t="s">
        <v>92</v>
      </c>
      <c r="C41" s="39">
        <v>59900</v>
      </c>
      <c r="D41" s="20">
        <v>24</v>
      </c>
      <c r="E41" s="21" t="s">
        <v>44</v>
      </c>
      <c r="F41" s="39">
        <f>C41/24</f>
        <v>2495.8333333333335</v>
      </c>
      <c r="G41" s="22" t="s">
        <v>40</v>
      </c>
    </row>
    <row r="42" spans="1:7" s="6" customFormat="1" x14ac:dyDescent="0.25">
      <c r="A42" s="49"/>
      <c r="B42" s="19" t="s">
        <v>93</v>
      </c>
      <c r="C42" s="39">
        <v>59900</v>
      </c>
      <c r="D42" s="20">
        <v>24</v>
      </c>
      <c r="E42" s="21" t="s">
        <v>44</v>
      </c>
      <c r="F42" s="39">
        <f t="shared" ref="F42:F43" si="7">C42/24</f>
        <v>2495.8333333333335</v>
      </c>
      <c r="G42" s="22" t="s">
        <v>40</v>
      </c>
    </row>
    <row r="43" spans="1:7" s="6" customFormat="1" x14ac:dyDescent="0.25">
      <c r="A43" s="49"/>
      <c r="B43" s="19" t="s">
        <v>94</v>
      </c>
      <c r="C43" s="39">
        <v>70400</v>
      </c>
      <c r="D43" s="20">
        <v>24</v>
      </c>
      <c r="E43" s="21" t="s">
        <v>44</v>
      </c>
      <c r="F43" s="39">
        <f t="shared" si="7"/>
        <v>2933.3333333333335</v>
      </c>
      <c r="G43" s="22" t="s">
        <v>95</v>
      </c>
    </row>
    <row r="44" spans="1:7" s="6" customFormat="1" x14ac:dyDescent="0.25">
      <c r="B44" s="10"/>
      <c r="C44" s="41"/>
      <c r="D44" s="8"/>
      <c r="E44" s="8"/>
      <c r="F44" s="43"/>
      <c r="G44" s="9"/>
    </row>
    <row r="45" spans="1:7" s="6" customFormat="1" x14ac:dyDescent="0.25">
      <c r="A45" s="2" t="s">
        <v>52</v>
      </c>
      <c r="B45" s="13" t="s">
        <v>6</v>
      </c>
      <c r="C45" s="42"/>
      <c r="D45" s="13"/>
      <c r="E45" s="13"/>
      <c r="F45" s="42"/>
      <c r="G45" s="13"/>
    </row>
    <row r="46" spans="1:7" s="14" customFormat="1" x14ac:dyDescent="0.25">
      <c r="A46" s="18" t="s">
        <v>56</v>
      </c>
      <c r="B46" s="19" t="s">
        <v>20</v>
      </c>
      <c r="C46" s="39">
        <v>38775</v>
      </c>
      <c r="D46" s="20">
        <v>12</v>
      </c>
      <c r="E46" s="21" t="s">
        <v>70</v>
      </c>
      <c r="F46" s="39">
        <f>C46/D46</f>
        <v>3231.25</v>
      </c>
      <c r="G46" s="22" t="s">
        <v>51</v>
      </c>
    </row>
    <row r="47" spans="1:7" s="14" customFormat="1" x14ac:dyDescent="0.25">
      <c r="A47" s="23"/>
      <c r="B47" s="19" t="s">
        <v>33</v>
      </c>
      <c r="C47" s="39">
        <v>45237.5</v>
      </c>
      <c r="D47" s="20">
        <v>16</v>
      </c>
      <c r="E47" s="21" t="s">
        <v>43</v>
      </c>
      <c r="F47" s="39">
        <f>C47/D47</f>
        <v>2827.34375</v>
      </c>
      <c r="G47" s="22" t="s">
        <v>51</v>
      </c>
    </row>
    <row r="48" spans="1:7" s="6" customFormat="1" x14ac:dyDescent="0.25">
      <c r="A48" s="25" t="s">
        <v>67</v>
      </c>
      <c r="B48" s="19" t="s">
        <v>9</v>
      </c>
      <c r="C48" s="39">
        <v>11275</v>
      </c>
      <c r="D48" s="20">
        <v>4</v>
      </c>
      <c r="E48" s="21" t="s">
        <v>72</v>
      </c>
      <c r="F48" s="39">
        <f>C48/4</f>
        <v>2818.75</v>
      </c>
      <c r="G48" s="22" t="s">
        <v>51</v>
      </c>
    </row>
    <row r="49" spans="1:7" s="6" customFormat="1" x14ac:dyDescent="0.25">
      <c r="A49" s="25" t="s">
        <v>67</v>
      </c>
      <c r="B49" s="19" t="s">
        <v>25</v>
      </c>
      <c r="C49" s="39">
        <v>14300</v>
      </c>
      <c r="D49" s="20">
        <v>4</v>
      </c>
      <c r="E49" s="21" t="s">
        <v>72</v>
      </c>
      <c r="F49" s="39">
        <f>C49/4</f>
        <v>3575</v>
      </c>
      <c r="G49" s="22" t="s">
        <v>39</v>
      </c>
    </row>
    <row r="50" spans="1:7" s="6" customFormat="1" x14ac:dyDescent="0.25">
      <c r="A50" s="25" t="s">
        <v>67</v>
      </c>
      <c r="B50" s="19" t="s">
        <v>8</v>
      </c>
      <c r="C50" s="39">
        <v>22550</v>
      </c>
      <c r="D50" s="20">
        <v>8</v>
      </c>
      <c r="E50" s="21" t="s">
        <v>48</v>
      </c>
      <c r="F50" s="39">
        <f>C50/8</f>
        <v>2818.75</v>
      </c>
      <c r="G50" s="22" t="s">
        <v>51</v>
      </c>
    </row>
    <row r="51" spans="1:7" s="6" customFormat="1" x14ac:dyDescent="0.25">
      <c r="A51" s="25" t="s">
        <v>67</v>
      </c>
      <c r="B51" s="19" t="s">
        <v>7</v>
      </c>
      <c r="C51" s="39">
        <v>33825</v>
      </c>
      <c r="D51" s="20">
        <v>12</v>
      </c>
      <c r="E51" s="21" t="s">
        <v>47</v>
      </c>
      <c r="F51" s="39">
        <f>C51/12</f>
        <v>2818.75</v>
      </c>
      <c r="G51" s="22" t="s">
        <v>51</v>
      </c>
    </row>
    <row r="52" spans="1:7" s="14" customFormat="1" x14ac:dyDescent="0.25">
      <c r="A52" s="25" t="s">
        <v>67</v>
      </c>
      <c r="B52" s="19" t="s">
        <v>19</v>
      </c>
      <c r="C52" s="39">
        <v>45100</v>
      </c>
      <c r="D52" s="20">
        <v>16</v>
      </c>
      <c r="E52" s="21" t="s">
        <v>43</v>
      </c>
      <c r="F52" s="39">
        <f>C52/16</f>
        <v>2818.75</v>
      </c>
      <c r="G52" s="22" t="s">
        <v>51</v>
      </c>
    </row>
    <row r="53" spans="1:7" s="6" customFormat="1" x14ac:dyDescent="0.25">
      <c r="A53" s="25" t="s">
        <v>68</v>
      </c>
      <c r="B53" s="19" t="s">
        <v>10</v>
      </c>
      <c r="C53" s="39">
        <v>42900</v>
      </c>
      <c r="D53" s="20">
        <v>12</v>
      </c>
      <c r="E53" s="21" t="s">
        <v>70</v>
      </c>
      <c r="F53" s="39">
        <f>C53/12</f>
        <v>3575</v>
      </c>
      <c r="G53" s="22" t="s">
        <v>39</v>
      </c>
    </row>
    <row r="54" spans="1:7" s="6" customFormat="1" x14ac:dyDescent="0.25">
      <c r="A54" s="25" t="s">
        <v>67</v>
      </c>
      <c r="B54" s="19" t="s">
        <v>13</v>
      </c>
      <c r="C54" s="39">
        <v>10450</v>
      </c>
      <c r="D54" s="20">
        <v>4</v>
      </c>
      <c r="E54" s="21" t="s">
        <v>71</v>
      </c>
      <c r="F54" s="39">
        <f>C54/4</f>
        <v>2612.5</v>
      </c>
      <c r="G54" s="22" t="s">
        <v>51</v>
      </c>
    </row>
    <row r="55" spans="1:7" s="6" customFormat="1" x14ac:dyDescent="0.25">
      <c r="A55" s="25" t="s">
        <v>67</v>
      </c>
      <c r="B55" s="19" t="s">
        <v>12</v>
      </c>
      <c r="C55" s="39">
        <v>20900</v>
      </c>
      <c r="D55" s="20">
        <v>8</v>
      </c>
      <c r="E55" s="21" t="s">
        <v>47</v>
      </c>
      <c r="F55" s="39">
        <f>C55/8</f>
        <v>2612.5</v>
      </c>
      <c r="G55" s="22" t="s">
        <v>51</v>
      </c>
    </row>
    <row r="56" spans="1:7" s="6" customFormat="1" x14ac:dyDescent="0.25">
      <c r="A56" s="25" t="s">
        <v>67</v>
      </c>
      <c r="B56" s="19" t="s">
        <v>11</v>
      </c>
      <c r="C56" s="39">
        <v>31350</v>
      </c>
      <c r="D56" s="20">
        <v>12</v>
      </c>
      <c r="E56" s="21" t="s">
        <v>70</v>
      </c>
      <c r="F56" s="39">
        <f>C56/12</f>
        <v>2612.5</v>
      </c>
      <c r="G56" s="22" t="s">
        <v>51</v>
      </c>
    </row>
    <row r="57" spans="1:7" s="14" customFormat="1" x14ac:dyDescent="0.25">
      <c r="A57" s="25" t="s">
        <v>67</v>
      </c>
      <c r="B57" s="19" t="s">
        <v>36</v>
      </c>
      <c r="C57" s="39">
        <v>41800</v>
      </c>
      <c r="D57" s="20">
        <v>16</v>
      </c>
      <c r="E57" s="21" t="s">
        <v>43</v>
      </c>
      <c r="F57" s="39">
        <f>C57/16</f>
        <v>2612.5</v>
      </c>
      <c r="G57" s="22" t="s">
        <v>51</v>
      </c>
    </row>
    <row r="58" spans="1:7" s="14" customFormat="1" x14ac:dyDescent="0.25">
      <c r="A58" s="25" t="s">
        <v>67</v>
      </c>
      <c r="B58" s="24" t="s">
        <v>126</v>
      </c>
      <c r="C58" s="39">
        <v>41791.199999999997</v>
      </c>
      <c r="D58" s="20">
        <v>16</v>
      </c>
      <c r="E58" s="21" t="s">
        <v>43</v>
      </c>
      <c r="F58" s="39">
        <f>C58/D58</f>
        <v>2611.9499999999998</v>
      </c>
      <c r="G58" s="22" t="s">
        <v>51</v>
      </c>
    </row>
    <row r="59" spans="1:7" s="6" customFormat="1" x14ac:dyDescent="0.25">
      <c r="A59" s="25"/>
      <c r="B59" s="24" t="s">
        <v>37</v>
      </c>
      <c r="C59" s="39">
        <v>37276.199999999997</v>
      </c>
      <c r="D59" s="20">
        <v>16</v>
      </c>
      <c r="E59" s="21" t="s">
        <v>43</v>
      </c>
      <c r="F59" s="39">
        <f>C59/D59</f>
        <v>2329.7624999999998</v>
      </c>
      <c r="G59" s="22" t="s">
        <v>51</v>
      </c>
    </row>
    <row r="60" spans="1:7" s="6" customFormat="1" x14ac:dyDescent="0.25">
      <c r="A60" s="25"/>
      <c r="B60" s="24" t="s">
        <v>77</v>
      </c>
      <c r="C60" s="39">
        <v>36214.78</v>
      </c>
      <c r="D60" s="20">
        <v>16</v>
      </c>
      <c r="E60" s="21" t="s">
        <v>43</v>
      </c>
      <c r="F60" s="39">
        <f>C60/D60</f>
        <v>2263.4237499999999</v>
      </c>
      <c r="G60" s="22" t="s">
        <v>51</v>
      </c>
    </row>
    <row r="61" spans="1:7" s="6" customFormat="1" x14ac:dyDescent="0.25">
      <c r="A61" s="25" t="s">
        <v>82</v>
      </c>
      <c r="B61" s="24" t="s">
        <v>80</v>
      </c>
      <c r="C61" s="39">
        <v>19250</v>
      </c>
      <c r="D61" s="20">
        <v>4</v>
      </c>
      <c r="E61" s="21" t="s">
        <v>81</v>
      </c>
      <c r="F61" s="39">
        <f>C61/D61</f>
        <v>4812.5</v>
      </c>
      <c r="G61" s="22" t="s">
        <v>39</v>
      </c>
    </row>
    <row r="62" spans="1:7" s="6" customFormat="1" x14ac:dyDescent="0.25">
      <c r="A62" s="25" t="s">
        <v>89</v>
      </c>
      <c r="B62" s="24" t="s">
        <v>90</v>
      </c>
      <c r="C62" s="39">
        <v>103488</v>
      </c>
      <c r="D62" s="47" t="s">
        <v>46</v>
      </c>
      <c r="E62" s="21" t="s">
        <v>91</v>
      </c>
      <c r="F62" s="47" t="s">
        <v>46</v>
      </c>
      <c r="G62" s="22" t="s">
        <v>39</v>
      </c>
    </row>
    <row r="63" spans="1:7" s="6" customFormat="1" x14ac:dyDescent="0.25">
      <c r="A63" s="31" t="s">
        <v>79</v>
      </c>
      <c r="B63" s="27" t="s">
        <v>118</v>
      </c>
      <c r="C63" s="40">
        <v>13333.32</v>
      </c>
      <c r="D63" s="28">
        <v>4</v>
      </c>
      <c r="E63" s="29" t="s">
        <v>71</v>
      </c>
      <c r="F63" s="40">
        <f>C63/4</f>
        <v>3333.33</v>
      </c>
      <c r="G63" s="30" t="s">
        <v>50</v>
      </c>
    </row>
    <row r="64" spans="1:7" s="6" customFormat="1" x14ac:dyDescent="0.25">
      <c r="A64" s="31" t="s">
        <v>57</v>
      </c>
      <c r="B64" s="27" t="s">
        <v>24</v>
      </c>
      <c r="C64" s="40">
        <v>10810.8</v>
      </c>
      <c r="D64" s="28">
        <v>4</v>
      </c>
      <c r="E64" s="29" t="s">
        <v>72</v>
      </c>
      <c r="F64" s="40">
        <f>C64/4</f>
        <v>2702.7</v>
      </c>
      <c r="G64" s="30" t="s">
        <v>99</v>
      </c>
    </row>
    <row r="65" spans="1:7" s="6" customFormat="1" x14ac:dyDescent="0.25">
      <c r="A65" s="31" t="s">
        <v>57</v>
      </c>
      <c r="B65" s="27" t="s">
        <v>23</v>
      </c>
      <c r="C65" s="40">
        <v>21621.599999999999</v>
      </c>
      <c r="D65" s="28">
        <v>8</v>
      </c>
      <c r="E65" s="29" t="s">
        <v>71</v>
      </c>
      <c r="F65" s="40">
        <f>C65/8</f>
        <v>2702.7</v>
      </c>
      <c r="G65" s="30" t="s">
        <v>99</v>
      </c>
    </row>
    <row r="66" spans="1:7" s="6" customFormat="1" x14ac:dyDescent="0.25">
      <c r="A66" s="31" t="s">
        <v>57</v>
      </c>
      <c r="B66" s="27" t="s">
        <v>21</v>
      </c>
      <c r="C66" s="40">
        <v>34500.198536999997</v>
      </c>
      <c r="D66" s="28">
        <v>12</v>
      </c>
      <c r="E66" s="29" t="s">
        <v>47</v>
      </c>
      <c r="F66" s="40">
        <f>C66/12</f>
        <v>2875.0165447499999</v>
      </c>
      <c r="G66" s="30" t="s">
        <v>99</v>
      </c>
    </row>
    <row r="67" spans="1:7" s="6" customFormat="1" x14ac:dyDescent="0.25">
      <c r="A67" s="31" t="s">
        <v>57</v>
      </c>
      <c r="B67" s="27" t="s">
        <v>22</v>
      </c>
      <c r="C67" s="40">
        <v>39600</v>
      </c>
      <c r="D67" s="28">
        <v>16</v>
      </c>
      <c r="E67" s="29" t="s">
        <v>43</v>
      </c>
      <c r="F67" s="40">
        <f>C67/16</f>
        <v>2475</v>
      </c>
      <c r="G67" s="30" t="s">
        <v>99</v>
      </c>
    </row>
    <row r="68" spans="1:7" s="6" customFormat="1" x14ac:dyDescent="0.25">
      <c r="A68" s="31" t="s">
        <v>57</v>
      </c>
      <c r="B68" s="27" t="s">
        <v>120</v>
      </c>
      <c r="C68" s="40">
        <v>31990</v>
      </c>
      <c r="D68" s="28">
        <v>12</v>
      </c>
      <c r="E68" s="29" t="s">
        <v>47</v>
      </c>
      <c r="F68" s="40">
        <f>C68/12</f>
        <v>2665.8333333333335</v>
      </c>
      <c r="G68" s="30" t="s">
        <v>99</v>
      </c>
    </row>
    <row r="69" spans="1:7" s="6" customFormat="1" x14ac:dyDescent="0.25">
      <c r="A69" s="31" t="s">
        <v>57</v>
      </c>
      <c r="B69" s="27" t="s">
        <v>119</v>
      </c>
      <c r="C69" s="40">
        <v>39990</v>
      </c>
      <c r="D69" s="28">
        <v>16</v>
      </c>
      <c r="E69" s="29" t="s">
        <v>43</v>
      </c>
      <c r="F69" s="40">
        <f>C69/16</f>
        <v>2499.375</v>
      </c>
      <c r="G69" s="30" t="s">
        <v>99</v>
      </c>
    </row>
    <row r="70" spans="1:7" s="6" customFormat="1" x14ac:dyDescent="0.25">
      <c r="A70" s="18" t="s">
        <v>30</v>
      </c>
      <c r="B70" s="19" t="s">
        <v>16</v>
      </c>
      <c r="C70" s="39">
        <v>9900</v>
      </c>
      <c r="D70" s="20">
        <v>4</v>
      </c>
      <c r="E70" s="21" t="s">
        <v>72</v>
      </c>
      <c r="F70" s="39">
        <f>C70/4</f>
        <v>2475</v>
      </c>
      <c r="G70" s="22" t="s">
        <v>39</v>
      </c>
    </row>
    <row r="71" spans="1:7" s="6" customFormat="1" x14ac:dyDescent="0.25">
      <c r="A71" s="23"/>
      <c r="B71" s="19" t="s">
        <v>15</v>
      </c>
      <c r="C71" s="39">
        <v>19800</v>
      </c>
      <c r="D71" s="20">
        <v>8</v>
      </c>
      <c r="E71" s="21" t="s">
        <v>48</v>
      </c>
      <c r="F71" s="39">
        <f>C71/8</f>
        <v>2475</v>
      </c>
      <c r="G71" s="22" t="s">
        <v>39</v>
      </c>
    </row>
    <row r="72" spans="1:7" s="6" customFormat="1" x14ac:dyDescent="0.25">
      <c r="A72" s="23"/>
      <c r="B72" s="19" t="s">
        <v>14</v>
      </c>
      <c r="C72" s="39">
        <v>29700</v>
      </c>
      <c r="D72" s="20">
        <v>12</v>
      </c>
      <c r="E72" s="21" t="s">
        <v>70</v>
      </c>
      <c r="F72" s="39">
        <f>C72/12</f>
        <v>2475</v>
      </c>
      <c r="G72" s="22" t="s">
        <v>39</v>
      </c>
    </row>
    <row r="73" spans="1:7" s="6" customFormat="1" x14ac:dyDescent="0.25">
      <c r="A73" s="26" t="s">
        <v>29</v>
      </c>
      <c r="B73" s="27" t="s">
        <v>97</v>
      </c>
      <c r="C73" s="40">
        <v>8687.25</v>
      </c>
      <c r="D73" s="28">
        <v>4</v>
      </c>
      <c r="E73" s="29" t="s">
        <v>71</v>
      </c>
      <c r="F73" s="40">
        <f>C73/4</f>
        <v>2171.8125</v>
      </c>
      <c r="G73" s="30" t="s">
        <v>39</v>
      </c>
    </row>
    <row r="74" spans="1:7" s="6" customFormat="1" x14ac:dyDescent="0.25">
      <c r="A74" s="50"/>
      <c r="B74" s="27" t="s">
        <v>98</v>
      </c>
      <c r="C74" s="40">
        <v>8687.25</v>
      </c>
      <c r="D74" s="28">
        <v>4</v>
      </c>
      <c r="E74" s="29" t="s">
        <v>71</v>
      </c>
      <c r="F74" s="40">
        <f>C74/4</f>
        <v>2171.8125</v>
      </c>
      <c r="G74" s="30" t="s">
        <v>39</v>
      </c>
    </row>
    <row r="75" spans="1:7" s="6" customFormat="1" x14ac:dyDescent="0.25">
      <c r="A75" s="37"/>
      <c r="B75" s="27" t="s">
        <v>96</v>
      </c>
      <c r="C75" s="40">
        <v>26061.75</v>
      </c>
      <c r="D75" s="28">
        <v>12</v>
      </c>
      <c r="E75" s="29" t="s">
        <v>70</v>
      </c>
      <c r="F75" s="40">
        <f>C75/12</f>
        <v>2171.8125</v>
      </c>
      <c r="G75" s="30" t="s">
        <v>39</v>
      </c>
    </row>
    <row r="76" spans="1:7" s="6" customFormat="1" x14ac:dyDescent="0.25">
      <c r="A76" s="50"/>
      <c r="B76" s="27" t="s">
        <v>17</v>
      </c>
      <c r="C76" s="40">
        <v>17374.5</v>
      </c>
      <c r="D76" s="28">
        <v>12</v>
      </c>
      <c r="E76" s="29" t="s">
        <v>70</v>
      </c>
      <c r="F76" s="40">
        <f>C76/12</f>
        <v>1447.875</v>
      </c>
      <c r="G76" s="30" t="s">
        <v>39</v>
      </c>
    </row>
    <row r="77" spans="1:7" s="6" customFormat="1" x14ac:dyDescent="0.25">
      <c r="A77" s="50"/>
      <c r="B77" s="27" t="s">
        <v>18</v>
      </c>
      <c r="C77" s="40">
        <v>17374.5</v>
      </c>
      <c r="D77" s="28">
        <v>12</v>
      </c>
      <c r="E77" s="29" t="s">
        <v>70</v>
      </c>
      <c r="F77" s="40">
        <f>C77/12</f>
        <v>1447.875</v>
      </c>
      <c r="G77" s="30" t="s">
        <v>39</v>
      </c>
    </row>
    <row r="78" spans="1:7" s="6" customFormat="1" x14ac:dyDescent="0.25">
      <c r="B78" s="12"/>
      <c r="C78" s="41"/>
      <c r="D78" s="8"/>
      <c r="E78" s="8"/>
      <c r="F78" s="43"/>
      <c r="G78" s="9"/>
    </row>
    <row r="79" spans="1:7" s="6" customFormat="1" x14ac:dyDescent="0.25">
      <c r="A79" s="2" t="s">
        <v>52</v>
      </c>
      <c r="B79" s="13" t="s">
        <v>26</v>
      </c>
      <c r="C79" s="42"/>
      <c r="D79" s="13"/>
      <c r="E79" s="13"/>
      <c r="F79" s="42"/>
      <c r="G79" s="13"/>
    </row>
    <row r="80" spans="1:7" s="6" customFormat="1" x14ac:dyDescent="0.25">
      <c r="B80" s="15" t="s">
        <v>27</v>
      </c>
      <c r="C80" s="41"/>
      <c r="D80" s="8"/>
      <c r="E80" s="8"/>
      <c r="F80" s="44"/>
      <c r="G80" s="9"/>
    </row>
    <row r="81" spans="1:7" s="6" customFormat="1" x14ac:dyDescent="0.25">
      <c r="A81" s="18" t="s">
        <v>56</v>
      </c>
      <c r="B81" s="19" t="s">
        <v>28</v>
      </c>
      <c r="C81" s="39">
        <v>67099.990000000005</v>
      </c>
      <c r="D81" s="47" t="s">
        <v>46</v>
      </c>
      <c r="E81" s="21" t="s">
        <v>44</v>
      </c>
      <c r="F81" s="45" t="s">
        <v>46</v>
      </c>
      <c r="G81" s="22" t="s">
        <v>49</v>
      </c>
    </row>
    <row r="82" spans="1:7" s="6" customFormat="1" x14ac:dyDescent="0.25">
      <c r="A82" s="26" t="s">
        <v>29</v>
      </c>
      <c r="B82" s="27" t="s">
        <v>29</v>
      </c>
      <c r="C82" s="40">
        <v>58704.77</v>
      </c>
      <c r="D82" s="48" t="s">
        <v>46</v>
      </c>
      <c r="E82" s="29" t="s">
        <v>44</v>
      </c>
      <c r="F82" s="46" t="s">
        <v>46</v>
      </c>
      <c r="G82" s="30" t="s">
        <v>49</v>
      </c>
    </row>
    <row r="83" spans="1:7" s="6" customFormat="1" x14ac:dyDescent="0.25">
      <c r="A83" s="18" t="s">
        <v>30</v>
      </c>
      <c r="B83" s="19" t="s">
        <v>30</v>
      </c>
      <c r="C83" s="39">
        <v>57422.52</v>
      </c>
      <c r="D83" s="47" t="s">
        <v>46</v>
      </c>
      <c r="E83" s="21" t="s">
        <v>44</v>
      </c>
      <c r="F83" s="45" t="s">
        <v>46</v>
      </c>
      <c r="G83" s="22" t="s">
        <v>41</v>
      </c>
    </row>
    <row r="84" spans="1:7" s="6" customFormat="1" x14ac:dyDescent="0.25">
      <c r="A84" s="26" t="s">
        <v>31</v>
      </c>
      <c r="B84" s="27" t="s">
        <v>31</v>
      </c>
      <c r="C84" s="40">
        <v>62829.989699999998</v>
      </c>
      <c r="D84" s="48" t="s">
        <v>46</v>
      </c>
      <c r="E84" s="29" t="s">
        <v>44</v>
      </c>
      <c r="F84" s="46" t="s">
        <v>46</v>
      </c>
      <c r="G84" s="30" t="s">
        <v>99</v>
      </c>
    </row>
    <row r="85" spans="1:7" s="6" customFormat="1" x14ac:dyDescent="0.25">
      <c r="B85" s="7"/>
      <c r="C85" s="43"/>
      <c r="D85" s="11"/>
      <c r="E85" s="8"/>
      <c r="F85" s="41"/>
      <c r="G85" s="9"/>
    </row>
    <row r="86" spans="1:7" s="6" customFormat="1" x14ac:dyDescent="0.25">
      <c r="B86" s="15" t="s">
        <v>32</v>
      </c>
      <c r="C86" s="43"/>
      <c r="D86" s="11"/>
      <c r="E86" s="8"/>
      <c r="F86" s="41"/>
      <c r="G86" s="9"/>
    </row>
    <row r="87" spans="1:7" s="6" customFormat="1" x14ac:dyDescent="0.25">
      <c r="A87" s="18" t="s">
        <v>56</v>
      </c>
      <c r="B87" s="19" t="s">
        <v>28</v>
      </c>
      <c r="C87" s="39">
        <v>45100</v>
      </c>
      <c r="D87" s="47" t="s">
        <v>46</v>
      </c>
      <c r="E87" s="21" t="s">
        <v>43</v>
      </c>
      <c r="F87" s="45" t="s">
        <v>46</v>
      </c>
      <c r="G87" s="22" t="s">
        <v>49</v>
      </c>
    </row>
    <row r="88" spans="1:7" s="6" customFormat="1" x14ac:dyDescent="0.25">
      <c r="A88" s="26" t="s">
        <v>29</v>
      </c>
      <c r="B88" s="27" t="s">
        <v>29</v>
      </c>
      <c r="C88" s="40">
        <v>39224.25</v>
      </c>
      <c r="D88" s="48" t="s">
        <v>46</v>
      </c>
      <c r="E88" s="29" t="s">
        <v>43</v>
      </c>
      <c r="F88" s="46" t="s">
        <v>46</v>
      </c>
      <c r="G88" s="30" t="s">
        <v>49</v>
      </c>
    </row>
    <row r="89" spans="1:7" s="6" customFormat="1" x14ac:dyDescent="0.25">
      <c r="A89" s="18" t="s">
        <v>30</v>
      </c>
      <c r="B89" s="19" t="s">
        <v>30</v>
      </c>
      <c r="C89" s="39">
        <v>38367.5</v>
      </c>
      <c r="D89" s="47" t="s">
        <v>46</v>
      </c>
      <c r="E89" s="21" t="s">
        <v>43</v>
      </c>
      <c r="F89" s="45" t="s">
        <v>46</v>
      </c>
      <c r="G89" s="22" t="s">
        <v>41</v>
      </c>
    </row>
    <row r="90" spans="1:7" s="6" customFormat="1" x14ac:dyDescent="0.25">
      <c r="A90" s="26" t="s">
        <v>31</v>
      </c>
      <c r="B90" s="27" t="s">
        <v>31</v>
      </c>
      <c r="C90" s="40">
        <v>42230</v>
      </c>
      <c r="D90" s="48" t="s">
        <v>46</v>
      </c>
      <c r="E90" s="29" t="s">
        <v>43</v>
      </c>
      <c r="F90" s="46" t="s">
        <v>46</v>
      </c>
      <c r="G90" s="30" t="s">
        <v>99</v>
      </c>
    </row>
    <row r="91" spans="1:7" s="6" customFormat="1" x14ac:dyDescent="0.25">
      <c r="B91" s="12"/>
      <c r="C91" s="41"/>
      <c r="D91" s="8"/>
      <c r="E91" s="8"/>
      <c r="F91" s="43"/>
      <c r="G91" s="9"/>
    </row>
    <row r="92" spans="1:7" s="6" customFormat="1" x14ac:dyDescent="0.25">
      <c r="A92" s="2" t="s">
        <v>52</v>
      </c>
      <c r="B92" s="13" t="s">
        <v>124</v>
      </c>
      <c r="C92" s="42"/>
      <c r="D92" s="13"/>
      <c r="E92" s="13"/>
      <c r="F92" s="42"/>
      <c r="G92" s="13"/>
    </row>
    <row r="93" spans="1:7" s="6" customFormat="1" x14ac:dyDescent="0.25">
      <c r="B93" s="15" t="s">
        <v>121</v>
      </c>
      <c r="C93" s="41"/>
      <c r="D93" s="8"/>
      <c r="E93" s="8"/>
      <c r="F93" s="44"/>
      <c r="G93" s="9"/>
    </row>
    <row r="94" spans="1:7" s="6" customFormat="1" x14ac:dyDescent="0.25">
      <c r="A94" s="18" t="s">
        <v>56</v>
      </c>
      <c r="B94" s="19" t="s">
        <v>123</v>
      </c>
      <c r="C94" s="39">
        <v>2667.5964899999999</v>
      </c>
      <c r="D94" s="47">
        <v>1</v>
      </c>
      <c r="E94" s="21" t="s">
        <v>72</v>
      </c>
      <c r="F94" s="45">
        <f>C94</f>
        <v>2667.5964899999999</v>
      </c>
      <c r="G94" s="22" t="s">
        <v>51</v>
      </c>
    </row>
    <row r="95" spans="1:7" s="6" customFormat="1" x14ac:dyDescent="0.25">
      <c r="B95" s="7"/>
      <c r="C95" s="43"/>
      <c r="D95" s="11"/>
      <c r="E95" s="8"/>
      <c r="F95" s="41"/>
      <c r="G95" s="9"/>
    </row>
    <row r="96" spans="1:7" s="6" customFormat="1" x14ac:dyDescent="0.25">
      <c r="B96" s="15" t="s">
        <v>122</v>
      </c>
      <c r="C96" s="43"/>
      <c r="D96" s="11"/>
      <c r="E96" s="8"/>
      <c r="F96" s="41"/>
      <c r="G96" s="9"/>
    </row>
    <row r="97" spans="1:7" s="6" customFormat="1" x14ac:dyDescent="0.25">
      <c r="A97" s="18" t="s">
        <v>56</v>
      </c>
      <c r="B97" s="19" t="s">
        <v>123</v>
      </c>
      <c r="C97" s="39">
        <v>2639.89</v>
      </c>
      <c r="D97" s="47">
        <v>1</v>
      </c>
      <c r="E97" s="21" t="s">
        <v>72</v>
      </c>
      <c r="F97" s="45">
        <f>C97</f>
        <v>2639.89</v>
      </c>
      <c r="G97" s="22" t="s">
        <v>51</v>
      </c>
    </row>
    <row r="98" spans="1:7" s="6" customFormat="1" x14ac:dyDescent="0.25">
      <c r="A98" s="26" t="s">
        <v>30</v>
      </c>
      <c r="B98" s="27" t="s">
        <v>123</v>
      </c>
      <c r="C98" s="40">
        <v>1784.4749999999999</v>
      </c>
      <c r="D98" s="48">
        <v>1</v>
      </c>
      <c r="E98" s="29" t="s">
        <v>72</v>
      </c>
      <c r="F98" s="46">
        <f>C98</f>
        <v>1784.4749999999999</v>
      </c>
      <c r="G98" s="30" t="s">
        <v>51</v>
      </c>
    </row>
    <row r="99" spans="1:7" x14ac:dyDescent="0.25">
      <c r="B99" s="3"/>
      <c r="C99" s="17"/>
    </row>
    <row r="100" spans="1:7" ht="27.95" customHeight="1" x14ac:dyDescent="0.25">
      <c r="A100" s="55" t="s">
        <v>84</v>
      </c>
      <c r="B100" s="56"/>
      <c r="C100" s="56"/>
      <c r="D100" s="56"/>
      <c r="E100" s="56"/>
      <c r="F100" s="56"/>
      <c r="G100" s="56"/>
    </row>
    <row r="101" spans="1:7" x14ac:dyDescent="0.25">
      <c r="A101" s="57" t="s">
        <v>69</v>
      </c>
      <c r="B101" s="58"/>
      <c r="C101" s="58"/>
      <c r="D101" s="58"/>
      <c r="E101" s="58"/>
      <c r="F101" s="58"/>
      <c r="G101" s="58"/>
    </row>
    <row r="295" spans="5:5" x14ac:dyDescent="0.25">
      <c r="E295" s="51" t="s">
        <v>100</v>
      </c>
    </row>
  </sheetData>
  <autoFilter ref="B3:G90"/>
  <mergeCells count="3">
    <mergeCell ref="A1:G1"/>
    <mergeCell ref="A100:G100"/>
    <mergeCell ref="A101:G10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39CDF3216A1144B5C82BC5305018A9" ma:contentTypeVersion="2" ma:contentTypeDescription="Create a new document." ma:contentTypeScope="" ma:versionID="374f65483f7319001799687541797d67">
  <xsd:schema xmlns:xsd="http://www.w3.org/2001/XMLSchema" xmlns:xs="http://www.w3.org/2001/XMLSchema" xmlns:p="http://schemas.microsoft.com/office/2006/metadata/properties" xmlns:ns2="5d5cb5e5-4e6c-42e5-80e3-ba3972131e3f" targetNamespace="http://schemas.microsoft.com/office/2006/metadata/properties" ma:root="true" ma:fieldsID="40fb18ec8ad0ad11f4d5a74c650b9a4e" ns2:_="">
    <xsd:import namespace="5d5cb5e5-4e6c-42e5-80e3-ba3972131e3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5cb5e5-4e6c-42e5-80e3-ba3972131e3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60C9AC-9652-461A-BC0E-F117B9EAB1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5cb5e5-4e6c-42e5-80e3-ba3972131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6C1FA8-5E55-4F8A-A22E-31B4BE7C586C}">
  <ds:schemaRefs>
    <ds:schemaRef ds:uri="http://schemas.microsoft.com/sharepoint/v3/contenttype/forms"/>
  </ds:schemaRefs>
</ds:datastoreItem>
</file>

<file path=customXml/itemProps3.xml><?xml version="1.0" encoding="utf-8"?>
<ds:datastoreItem xmlns:ds="http://schemas.openxmlformats.org/officeDocument/2006/customXml" ds:itemID="{C66205CF-5A7A-4BFA-B444-F82F9F448C64}">
  <ds:schemaRefs>
    <ds:schemaRef ds:uri="http://purl.org/dc/elements/1.1/"/>
    <ds:schemaRef ds:uri="http://schemas.microsoft.com/office/2006/metadata/properties"/>
    <ds:schemaRef ds:uri="5d5cb5e5-4e6c-42e5-80e3-ba3972131e3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Int Pricelist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Ingham</dc:creator>
  <cp:lastModifiedBy>Amy Hudson</cp:lastModifiedBy>
  <cp:lastPrinted>2015-11-06T03:31:21Z</cp:lastPrinted>
  <dcterms:created xsi:type="dcterms:W3CDTF">2015-08-24T05:17:24Z</dcterms:created>
  <dcterms:modified xsi:type="dcterms:W3CDTF">2016-12-23T02:45:41Z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0x0101006839CDF3216A1144B5C82BC5305018A9</vt:lpwstr>
  </property>
</Properties>
</file>